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5265" activeTab="1"/>
  </bookViews>
  <sheets>
    <sheet name="EDIFICACIONES" sheetId="1" r:id="rId1"/>
    <sheet name="RELACIÓN VEHICULOS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<sst xmlns="http://schemas.openxmlformats.org/spreadsheetml/2006/main" count="43" uniqueCount="41">
  <si>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E.S.E. SALUD DEL TUNDAMA</t>
  </si>
  <si>
    <t>826.002.601-2</t>
  </si>
  <si>
    <t xml:space="preserve">VIDA UTIL </t>
  </si>
  <si>
    <t xml:space="preserve">DEPRECIACIÓN POR  AÑO </t>
  </si>
  <si>
    <t>CONCEPTO</t>
  </si>
  <si>
    <t>BIENES INMUEBLES</t>
  </si>
  <si>
    <t>PUESTO DE SALUD JUAN GRANDE (CONSTRUCCION) (Carrera 46 No. 19-24 Duitama)</t>
  </si>
  <si>
    <t>PUESTO DE SALUD BARRIO BOYACÁ CALLE 3 No. 8-100 Duitama</t>
  </si>
  <si>
    <t>PUESTO DE SALUD LOS ALPES (Calle 19 No. 20-118 Duitama)</t>
  </si>
  <si>
    <t>NUEVA SEDE AV CIRCUNVALAR (Calle 28 No. 15-120 Duitama)</t>
  </si>
  <si>
    <t>PUESTO DE SALUD AVENDAÑOS 1 (Vereda Avendaños 1 Duitama) (Inmueble ubicado en la zona rural norte  por la carretera de Torres a 24 kilómetros, hasta el punto denominado Buenos Aires, donde se desvía a mano derecha por un camino veredal a 10 kms aprox)</t>
  </si>
  <si>
    <t>PUESTO DE SALUD LA FLORIDA (Vereda La Florida Duitama) (Inmueble ubicado en la zona rural al norte a 6 kilómetros del casco urbano por la carretera que conduce a Santa Rosa de Vitero, a 4,8 kilómteros de vía pavimentada gira a la izquierda y se entra por un camino veredal en longitud de 1,2 kilómetros sin pavimentar a mano izquierda)</t>
  </si>
  <si>
    <t>PUESTO DE SALUD DEL CARMEN (Vereda El Carmen Sector Santa Helena Duitama) (Inmueble ubicado  en zona rural al norte por la carretera de Torres se avanza 24 kilómetros, 5 de eelos pavimentados y el resto en material de recebo afirmado, hasta el punto denominado Buenos Aires, se avanza 32 kilómetros)</t>
  </si>
  <si>
    <t>PUESTO DE SALUD SAN LORENZO DE ABAJO (Vereda San Lorenzo de Abajo Duitama) (Inmueble ubicado en la zona rural al sur occidente a siete kilómetros del casco urbano por la carretera central del norte en dirección a paipa al frente de la bomba en el primer retorno se desvía a mano izquierda por una vía veredal sin pavimentar a 50 metros de la carretera principal)</t>
  </si>
  <si>
    <t>PUESTO DE SALUD LA TRINIDAD (Vereda Surba y Bonza Sector La Trinidad Duitama) (Inmueble ubicado en zona suburbana del occidente del municipio por la carretera que comunica al casco urbnao con la vereda Quebrada de Becerras y por vía recebada se llega al sector la Trinidad)</t>
  </si>
  <si>
    <t>PUESTO DE SALUD AVENDAÑOS 2 (Vereda Avendaños 2 Duitama) Inmueble ubicado en zona rural al norte del municipio  por la carretera de Torres a 24 kilómetros  hasta el punto denominado Buenos Aires, donde se desvía a mano derecha por camino veredal a 16 kilómetros aprox)</t>
  </si>
  <si>
    <t>PUESTO DE SALUD SIRATÁ (Vereda Siratá Duitama) (Inmueble ubicado en zona rural al norte de municipio a un kilometro novecientos metros del casco urbano, por la carretera vía veredal sin pavimentar se entra a mano izquiera y a 50 metros está la escuela de la vereda que se llama Instituto Educativo Agroindustrial La Pradera Seccion Siratá Norte en cuyo interior está el puesto de salud)</t>
  </si>
  <si>
    <t>VALOR DEL INMUEBLE</t>
  </si>
  <si>
    <t xml:space="preserve">VEHICULOS </t>
  </si>
  <si>
    <t>FECHA DE COMPRA</t>
  </si>
  <si>
    <t>CHEVROLET LUV DMAX PLACA OXK- 049</t>
  </si>
  <si>
    <t>AMBULANCIA CAMIONETA HYUNDAI OXK- 059</t>
  </si>
  <si>
    <t>UNIDAD MOVIL MAZDA FURGÓN T-45 PLACA OXK-215</t>
  </si>
  <si>
    <t>UNIDAD MOVIL MEDICO-ODONTOLOGICA CHEVROLET NKR PLACA OCM-295</t>
  </si>
  <si>
    <t>TOYOTA FORTUNER PLACA OXK-145</t>
  </si>
  <si>
    <t>TOTAL</t>
  </si>
  <si>
    <t>ANEXO 4 - RELACIÓN INMUEBLES Y RELACIÓN DE VEHICULOS DE LA ENTIDAD.</t>
  </si>
  <si>
    <t>Nit. 826.002.601-2</t>
  </si>
  <si>
    <t>PICK UP CHEVROLET COLORADO PLACAS OXK-178</t>
  </si>
  <si>
    <t>VALOR TOTAL INMUEBLES</t>
  </si>
  <si>
    <t xml:space="preserve">FECHA DE CONSTRUCCIÓN </t>
  </si>
  <si>
    <t xml:space="preserve">FECHA DE ADQUISICIÓN </t>
  </si>
  <si>
    <t>Asesor de Seguros</t>
  </si>
  <si>
    <t xml:space="preserve">                   Asesor de Seguros</t>
  </si>
  <si>
    <t>VR / ASEGURADO</t>
  </si>
  <si>
    <t>RELACIÓN DE VEHICULOS ESE SALUD DEL TUNDAMA</t>
  </si>
  <si>
    <t xml:space="preserve">NOTA: Esta relación debe ser tenida en cuenta para cotizar los seguros todo riesgo de los vehiculos de propiedad de la entidad. </t>
  </si>
  <si>
    <t>Fecha: 24-05-2024</t>
  </si>
  <si>
    <t>REVISÓ: BOYACA SEGUROS Ltda</t>
  </si>
  <si>
    <t xml:space="preserve">               Fecha: 24-05-2024</t>
  </si>
  <si>
    <t>UNIDAD MOVIL JAC HFC1063 KN PLACA OXK184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</si>
</sst>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[$-240A]dddd\,\ dd&quot; de &quot;mmmm&quot; de &quot;yyyy"/>
    <numFmt numFmtId="182" formatCode="[$-240A]hh:mm:ss\ AM/PM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"/>
    <numFmt numFmtId="192" formatCode="0.0000"/>
  </numFmts>
  <fonts count="5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quotePrefix="1">
      <protection locked="0"/>
    </xf>
    <xf numFmtId="175" fontId="0" fillId="0" borderId="0" quotePrefix="1">
      <alignment/>
      <protection locked="0"/>
    </xf>
    <xf numFmtId="176" fontId="0" fillId="0" borderId="0" applyFont="0" applyFill="0" applyBorder="0" applyAlignment="0" quotePrefix="1">
      <protection locked="0"/>
    </xf>
    <xf numFmtId="174" fontId="0" fillId="0" borderId="0" quotePrefix="1">
      <alignment/>
      <protection locked="0"/>
    </xf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177" fontId="0" fillId="0" borderId="0" xfId="49" applyNumberFormat="1" applyFont="1" applyBorder="1" applyAlignment="1">
      <alignment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33" borderId="12" xfId="0" applyFont="1" applyFill="1" applyBorder="1" applyAlignment="1">
      <alignment/>
    </xf>
    <xf numFmtId="14" fontId="8" fillId="33" borderId="12" xfId="0" applyNumberFormat="1" applyFont="1" applyFill="1" applyBorder="1" applyAlignment="1">
      <alignment horizontal="center"/>
    </xf>
    <xf numFmtId="177" fontId="8" fillId="33" borderId="12" xfId="49" applyFont="1" applyFill="1" applyBorder="1" applyAlignment="1">
      <alignment horizontal="right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8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6"/>
  <sheetViews>
    <sheetView zoomScalePageLayoutView="0" workbookViewId="0" topLeftCell="A19">
      <selection activeCell="C29" sqref="C29"/>
    </sheetView>
  </sheetViews>
  <sheetFormatPr defaultColWidth="11.421875" defaultRowHeight="12.75"/>
  <cols>
    <col min="1" max="1" width="6.28125" style="0" customWidth="1"/>
    <col min="2" max="2" width="2.8515625" style="0" customWidth="1"/>
    <col min="3" max="3" width="64.7109375" style="11" customWidth="1"/>
    <col min="4" max="4" width="19.00390625" style="11" customWidth="1"/>
    <col min="5" max="5" width="16.140625" style="0" customWidth="1"/>
    <col min="6" max="6" width="9.57421875" style="16" customWidth="1"/>
    <col min="7" max="7" width="19.421875" style="0" customWidth="1"/>
    <col min="8" max="8" width="14.28125" style="0" hidden="1" customWidth="1"/>
  </cols>
  <sheetData>
    <row r="4" spans="3:7" ht="15.75">
      <c r="C4" s="47" t="s">
        <v>26</v>
      </c>
      <c r="D4" s="47"/>
      <c r="E4" s="47"/>
      <c r="F4" s="47"/>
      <c r="G4" s="47"/>
    </row>
    <row r="6" spans="2:8" ht="12.75">
      <c r="B6" s="45" t="s">
        <v>0</v>
      </c>
      <c r="C6" s="45"/>
      <c r="D6" s="45"/>
      <c r="E6" s="45"/>
      <c r="F6" s="45"/>
      <c r="G6" s="45"/>
      <c r="H6" s="45"/>
    </row>
    <row r="7" spans="2:8" ht="12.75">
      <c r="B7" s="45" t="s">
        <v>1</v>
      </c>
      <c r="C7" s="45"/>
      <c r="D7" s="45"/>
      <c r="E7" s="45"/>
      <c r="F7" s="45"/>
      <c r="G7" s="45"/>
      <c r="H7" s="45"/>
    </row>
    <row r="8" spans="2:8" ht="12.75">
      <c r="B8" s="45"/>
      <c r="C8" s="45"/>
      <c r="D8" s="45"/>
      <c r="E8" s="45"/>
      <c r="F8" s="45"/>
      <c r="G8" s="45"/>
      <c r="H8" s="45"/>
    </row>
    <row r="9" spans="2:8" ht="18">
      <c r="B9" s="46" t="s">
        <v>5</v>
      </c>
      <c r="C9" s="46"/>
      <c r="D9" s="46"/>
      <c r="E9" s="46"/>
      <c r="F9" s="46"/>
      <c r="G9" s="46"/>
      <c r="H9" s="46"/>
    </row>
    <row r="10" spans="2:8" ht="13.5" thickBot="1">
      <c r="B10" s="6"/>
      <c r="C10" s="10"/>
      <c r="D10" s="10"/>
      <c r="E10" s="5"/>
      <c r="F10" s="15"/>
      <c r="G10" s="5"/>
      <c r="H10" s="5"/>
    </row>
    <row r="11" spans="3:8" ht="31.5" thickBot="1" thickTop="1">
      <c r="C11" s="35" t="s">
        <v>4</v>
      </c>
      <c r="D11" s="35" t="s">
        <v>30</v>
      </c>
      <c r="E11" s="35" t="s">
        <v>31</v>
      </c>
      <c r="F11" s="36" t="s">
        <v>2</v>
      </c>
      <c r="G11" s="37" t="s">
        <v>17</v>
      </c>
      <c r="H11" s="7" t="s">
        <v>3</v>
      </c>
    </row>
    <row r="12" spans="1:8" ht="52.5" thickBot="1" thickTop="1">
      <c r="A12" s="38">
        <v>1</v>
      </c>
      <c r="C12" s="28" t="s">
        <v>10</v>
      </c>
      <c r="D12" s="29">
        <v>2006</v>
      </c>
      <c r="E12" s="30">
        <v>36444</v>
      </c>
      <c r="F12" s="31">
        <v>50</v>
      </c>
      <c r="G12" s="27">
        <v>61812291.99</v>
      </c>
      <c r="H12" s="9">
        <f>+G12/F12</f>
        <v>1236245.8398</v>
      </c>
    </row>
    <row r="13" spans="1:8" ht="48.75" customHeight="1" thickBot="1" thickTop="1">
      <c r="A13" s="38">
        <v>2</v>
      </c>
      <c r="C13" s="28" t="s">
        <v>15</v>
      </c>
      <c r="D13" s="29">
        <v>1984</v>
      </c>
      <c r="E13" s="30">
        <v>36444</v>
      </c>
      <c r="F13" s="31">
        <v>50</v>
      </c>
      <c r="G13" s="27">
        <v>79739161.8</v>
      </c>
      <c r="H13" s="9">
        <f aca="true" t="shared" si="0" ref="H13:H21">+G13/F13</f>
        <v>1594783.236</v>
      </c>
    </row>
    <row r="14" spans="1:8" ht="65.25" thickBot="1" thickTop="1">
      <c r="A14" s="38">
        <v>3</v>
      </c>
      <c r="C14" s="28" t="s">
        <v>12</v>
      </c>
      <c r="D14" s="29">
        <v>1989</v>
      </c>
      <c r="E14" s="30">
        <v>36444</v>
      </c>
      <c r="F14" s="31">
        <v>50</v>
      </c>
      <c r="G14" s="27">
        <v>181356141.8</v>
      </c>
      <c r="H14" s="9">
        <f t="shared" si="0"/>
        <v>3627122.836</v>
      </c>
    </row>
    <row r="15" spans="1:8" ht="65.25" thickBot="1" thickTop="1">
      <c r="A15" s="38">
        <v>4</v>
      </c>
      <c r="C15" s="28" t="s">
        <v>13</v>
      </c>
      <c r="D15" s="29">
        <v>1986</v>
      </c>
      <c r="E15" s="30">
        <v>36444</v>
      </c>
      <c r="F15" s="31">
        <v>50</v>
      </c>
      <c r="G15" s="27">
        <v>91620351.67</v>
      </c>
      <c r="H15" s="9">
        <f t="shared" si="0"/>
        <v>1832407.0334</v>
      </c>
    </row>
    <row r="16" spans="1:8" ht="27" thickBot="1" thickTop="1">
      <c r="A16" s="38">
        <v>5</v>
      </c>
      <c r="C16" s="28" t="s">
        <v>6</v>
      </c>
      <c r="D16" s="29">
        <v>1980</v>
      </c>
      <c r="E16" s="30">
        <v>36444</v>
      </c>
      <c r="F16" s="31">
        <v>50</v>
      </c>
      <c r="G16" s="27">
        <v>74504707.2</v>
      </c>
      <c r="H16" s="9">
        <f t="shared" si="0"/>
        <v>1490094.144</v>
      </c>
    </row>
    <row r="17" spans="1:8" ht="65.25" thickBot="1" thickTop="1">
      <c r="A17" s="38">
        <v>6</v>
      </c>
      <c r="C17" s="28" t="s">
        <v>11</v>
      </c>
      <c r="D17" s="29">
        <v>1986</v>
      </c>
      <c r="E17" s="30">
        <v>36444</v>
      </c>
      <c r="F17" s="31">
        <v>50</v>
      </c>
      <c r="G17" s="27">
        <v>176105740</v>
      </c>
      <c r="H17" s="9">
        <f t="shared" si="0"/>
        <v>3522114.8</v>
      </c>
    </row>
    <row r="18" spans="1:8" ht="78" thickBot="1" thickTop="1">
      <c r="A18" s="38">
        <v>7</v>
      </c>
      <c r="C18" s="28" t="s">
        <v>16</v>
      </c>
      <c r="D18" s="32">
        <v>1984</v>
      </c>
      <c r="E18" s="30">
        <v>36444</v>
      </c>
      <c r="F18" s="31">
        <v>50</v>
      </c>
      <c r="G18" s="27">
        <v>73531589.96</v>
      </c>
      <c r="H18" s="9">
        <f t="shared" si="0"/>
        <v>1470631.7991999998</v>
      </c>
    </row>
    <row r="19" spans="1:8" ht="16.5" thickBot="1" thickTop="1">
      <c r="A19" s="38">
        <v>8</v>
      </c>
      <c r="C19" s="28" t="s">
        <v>8</v>
      </c>
      <c r="D19" s="29">
        <v>1991</v>
      </c>
      <c r="E19" s="30">
        <v>36444</v>
      </c>
      <c r="F19" s="31">
        <v>50</v>
      </c>
      <c r="G19" s="27">
        <v>143635624.68</v>
      </c>
      <c r="H19" s="9">
        <f t="shared" si="0"/>
        <v>2872712.4936</v>
      </c>
    </row>
    <row r="20" spans="1:53" ht="16.5" thickBot="1" thickTop="1">
      <c r="A20" s="38">
        <v>9</v>
      </c>
      <c r="C20" s="28" t="s">
        <v>7</v>
      </c>
      <c r="D20" s="29">
        <v>2003</v>
      </c>
      <c r="E20" s="30">
        <v>36444</v>
      </c>
      <c r="F20" s="31">
        <v>50</v>
      </c>
      <c r="G20" s="27">
        <v>527764066.68</v>
      </c>
      <c r="H20" s="9">
        <f t="shared" si="0"/>
        <v>10555281.3336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8" ht="52.5" thickBot="1" thickTop="1">
      <c r="A21" s="38">
        <v>10</v>
      </c>
      <c r="C21" s="28" t="s">
        <v>14</v>
      </c>
      <c r="D21" s="29">
        <v>1990</v>
      </c>
      <c r="E21" s="30">
        <v>36444</v>
      </c>
      <c r="F21" s="31">
        <v>50</v>
      </c>
      <c r="G21" s="27">
        <v>466705375.1</v>
      </c>
      <c r="H21" s="9">
        <f t="shared" si="0"/>
        <v>9334107.502</v>
      </c>
    </row>
    <row r="22" spans="1:8" ht="16.5" thickBot="1" thickTop="1">
      <c r="A22" s="38">
        <v>11</v>
      </c>
      <c r="C22" s="28" t="s">
        <v>9</v>
      </c>
      <c r="D22" s="29">
        <v>2012</v>
      </c>
      <c r="E22" s="30">
        <v>41102</v>
      </c>
      <c r="F22" s="31">
        <v>50</v>
      </c>
      <c r="G22" s="27">
        <v>9567840535.4</v>
      </c>
      <c r="H22" s="9">
        <f>+G22/F22</f>
        <v>191356810.708</v>
      </c>
    </row>
    <row r="23" spans="3:8" ht="14.25" thickBot="1" thickTop="1">
      <c r="C23" s="34" t="s">
        <v>29</v>
      </c>
      <c r="D23" s="33"/>
      <c r="E23" s="20"/>
      <c r="F23" s="21"/>
      <c r="G23" s="22">
        <f>SUM(G12:G22)</f>
        <v>11444615586.279999</v>
      </c>
      <c r="H23" s="8">
        <f>SUM(H12:H22)</f>
        <v>228892311.7256</v>
      </c>
    </row>
    <row r="24" ht="13.5" thickTop="1"/>
    <row r="25" ht="12.75">
      <c r="E25" s="19"/>
    </row>
    <row r="26" ht="12.75">
      <c r="C26" s="26" t="s">
        <v>38</v>
      </c>
    </row>
    <row r="27" ht="12.75">
      <c r="C27" s="26" t="s">
        <v>32</v>
      </c>
    </row>
    <row r="28" ht="12.75">
      <c r="C28" s="26"/>
    </row>
    <row r="29" ht="12.75">
      <c r="C29" s="26" t="s">
        <v>37</v>
      </c>
    </row>
    <row r="30" spans="9:52" ht="12.75"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2" ht="12.75">
      <c r="B31" s="1"/>
      <c r="C31" s="12"/>
      <c r="D31" s="12"/>
      <c r="E31" s="1"/>
      <c r="F31" s="17"/>
      <c r="G31" s="13"/>
      <c r="H31" s="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3:52" ht="12.75">
      <c r="C32" s="2"/>
      <c r="G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4" spans="7:8" ht="12.75">
      <c r="G34" s="13"/>
      <c r="H34" s="3"/>
    </row>
    <row r="35" spans="7:8" ht="12.75">
      <c r="G35" s="13"/>
      <c r="H35" s="14"/>
    </row>
    <row r="36" ht="12.75">
      <c r="H36" s="4"/>
    </row>
  </sheetData>
  <sheetProtection/>
  <mergeCells count="5">
    <mergeCell ref="B6:H6"/>
    <mergeCell ref="B7:H7"/>
    <mergeCell ref="B8:H8"/>
    <mergeCell ref="B9:H9"/>
    <mergeCell ref="C4:G4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7">
      <selection activeCell="E23" sqref="E23"/>
    </sheetView>
  </sheetViews>
  <sheetFormatPr defaultColWidth="11.421875" defaultRowHeight="12.75"/>
  <cols>
    <col min="1" max="1" width="8.140625" style="0" customWidth="1"/>
    <col min="2" max="2" width="84.421875" style="0" customWidth="1"/>
    <col min="3" max="3" width="30.7109375" style="0" customWidth="1"/>
    <col min="4" max="4" width="20.421875" style="0" customWidth="1"/>
    <col min="5" max="5" width="18.7109375" style="0" customWidth="1"/>
  </cols>
  <sheetData>
    <row r="2" ht="15.75">
      <c r="B2" s="25" t="s">
        <v>35</v>
      </c>
    </row>
    <row r="3" ht="12.75">
      <c r="B3" s="5" t="s">
        <v>0</v>
      </c>
    </row>
    <row r="4" ht="12.75">
      <c r="B4" s="5" t="s">
        <v>27</v>
      </c>
    </row>
    <row r="7" ht="12.75">
      <c r="B7" s="26"/>
    </row>
    <row r="12" spans="2:4" ht="15.75">
      <c r="B12" s="25" t="s">
        <v>18</v>
      </c>
      <c r="C12" s="25" t="s">
        <v>19</v>
      </c>
      <c r="D12" s="25" t="s">
        <v>34</v>
      </c>
    </row>
    <row r="13" spans="2:4" ht="15">
      <c r="B13" s="23"/>
      <c r="C13" s="23"/>
      <c r="D13" s="40">
        <v>2024</v>
      </c>
    </row>
    <row r="14" spans="1:4" ht="14.25" customHeight="1">
      <c r="A14">
        <v>1</v>
      </c>
      <c r="B14" s="42" t="s">
        <v>20</v>
      </c>
      <c r="C14" s="43">
        <v>38929</v>
      </c>
      <c r="D14" s="44">
        <v>53000000</v>
      </c>
    </row>
    <row r="15" spans="1:4" ht="15">
      <c r="A15">
        <v>2</v>
      </c>
      <c r="B15" s="42" t="s">
        <v>21</v>
      </c>
      <c r="C15" s="43">
        <v>39393</v>
      </c>
      <c r="D15" s="44">
        <v>48100000</v>
      </c>
    </row>
    <row r="16" spans="1:4" ht="15">
      <c r="A16">
        <v>3</v>
      </c>
      <c r="B16" s="42" t="s">
        <v>22</v>
      </c>
      <c r="C16" s="43">
        <v>39779</v>
      </c>
      <c r="D16" s="44">
        <v>17800000</v>
      </c>
    </row>
    <row r="17" spans="1:4" ht="15">
      <c r="A17">
        <v>4</v>
      </c>
      <c r="B17" s="42" t="s">
        <v>23</v>
      </c>
      <c r="C17" s="43">
        <v>42004</v>
      </c>
      <c r="D17" s="44">
        <v>75500000</v>
      </c>
    </row>
    <row r="18" spans="1:4" ht="15">
      <c r="A18">
        <v>5</v>
      </c>
      <c r="B18" s="42" t="s">
        <v>24</v>
      </c>
      <c r="C18" s="43">
        <v>42280</v>
      </c>
      <c r="D18" s="44">
        <v>121200000</v>
      </c>
    </row>
    <row r="19" spans="1:4" ht="15">
      <c r="A19">
        <v>6</v>
      </c>
      <c r="B19" s="42" t="s">
        <v>28</v>
      </c>
      <c r="C19" s="43">
        <v>44525</v>
      </c>
      <c r="D19" s="44">
        <v>177200000</v>
      </c>
    </row>
    <row r="20" spans="1:4" ht="15">
      <c r="A20">
        <v>7</v>
      </c>
      <c r="B20" s="42" t="s">
        <v>40</v>
      </c>
      <c r="C20" s="43">
        <v>45161</v>
      </c>
      <c r="D20" s="44">
        <v>323159000</v>
      </c>
    </row>
    <row r="21" spans="2:5" ht="16.5" thickBot="1">
      <c r="B21" s="48" t="s">
        <v>25</v>
      </c>
      <c r="C21" s="49"/>
      <c r="D21" s="50">
        <f>SUM(D14:D20)</f>
        <v>815959000</v>
      </c>
      <c r="E21" s="24"/>
    </row>
    <row r="24" ht="12.75">
      <c r="B24" s="19" t="s">
        <v>36</v>
      </c>
    </row>
    <row r="26" ht="12.75">
      <c r="B26" s="26" t="s">
        <v>38</v>
      </c>
    </row>
    <row r="27" ht="12.75">
      <c r="B27" s="39" t="s">
        <v>33</v>
      </c>
    </row>
    <row r="29" ht="12.75">
      <c r="B29" s="41" t="s">
        <v>39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JURIDICA-01</dc:creator>
  <cp:keywords/>
  <dc:description/>
  <cp:lastModifiedBy>&lt;&gt;</cp:lastModifiedBy>
  <cp:lastPrinted>2016-04-13T22:04:47Z</cp:lastPrinted>
  <dcterms:created xsi:type="dcterms:W3CDTF">2015-04-08T22:25:10Z</dcterms:created>
  <dcterms:modified xsi:type="dcterms:W3CDTF">2024-05-27T16:08:39Z</dcterms:modified>
  <cp:category/>
  <cp:version/>
  <cp:contentType/>
  <cp:contentStatus/>
</cp:coreProperties>
</file>